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835"/>
  </bookViews>
  <sheets>
    <sheet name="Season Ticket Loan Form " sheetId="1" r:id="rId1"/>
    <sheet name="Formulas" sheetId="2" state="hidden" r:id="rId2"/>
  </sheets>
  <definedNames>
    <definedName name="_xlnm.Print_Area" localSheetId="0">'Season Ticket Loan Form '!$J$1:$S$44</definedName>
  </definedNames>
  <calcPr calcId="152511"/>
  <customWorkbookViews>
    <customWorkbookView name="Season ticket" guid="{60227CDC-C5D6-4324-862E-830298F23B7D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K43" i="1" l="1"/>
  <c r="L43" i="1" s="1"/>
  <c r="M43" i="1" s="1"/>
  <c r="N15" i="1" l="1"/>
  <c r="M15" i="1"/>
  <c r="N43" i="1"/>
  <c r="R24" i="1"/>
  <c r="P21" i="1" l="1"/>
  <c r="O21" i="1"/>
  <c r="N21" i="1"/>
  <c r="M21" i="1"/>
  <c r="L21" i="1"/>
  <c r="Q18" i="1"/>
  <c r="P18" i="1"/>
  <c r="O18" i="1"/>
  <c r="N18" i="1"/>
  <c r="M18" i="1"/>
  <c r="L18" i="1"/>
  <c r="O25" i="1" s="1"/>
  <c r="Q21" i="1" l="1"/>
  <c r="Q25" i="1" l="1"/>
  <c r="R25" i="1" l="1"/>
</calcChain>
</file>

<file path=xl/sharedStrings.xml><?xml version="1.0" encoding="utf-8"?>
<sst xmlns="http://schemas.openxmlformats.org/spreadsheetml/2006/main" count="53" uniqueCount="49">
  <si>
    <t>Month</t>
  </si>
  <si>
    <t xml:space="preserve">Deduction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</si>
  <si>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</si>
  <si>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</si>
  <si>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</si>
  <si>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</si>
  <si>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</si>
  <si>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</si>
  <si>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</si>
  <si>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</si>
  <si>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</si>
  <si>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Months </t>
  </si>
  <si>
    <t>Deductions will Start From:</t>
  </si>
  <si>
    <t>Period of loan:</t>
  </si>
  <si>
    <t>Loan Amount:</t>
  </si>
  <si>
    <t>Staff Number:</t>
  </si>
  <si>
    <t>Name:</t>
  </si>
  <si>
    <t xml:space="preserve">February </t>
  </si>
  <si>
    <t xml:space="preserve">January </t>
  </si>
  <si>
    <t>Date</t>
  </si>
  <si>
    <t xml:space="preserve">Date </t>
  </si>
  <si>
    <t xml:space="preserve">Cheque Number: </t>
  </si>
  <si>
    <t>For Finance Use</t>
  </si>
  <si>
    <t>Date Cheque Issued:</t>
  </si>
  <si>
    <t xml:space="preserve">Employee Signature:                                                               </t>
  </si>
  <si>
    <t xml:space="preserve">Season Ticket Loan Request Form </t>
  </si>
  <si>
    <t>Jan</t>
  </si>
  <si>
    <t>Feb</t>
  </si>
  <si>
    <t>Mar</t>
  </si>
  <si>
    <t>Apr</t>
  </si>
  <si>
    <t>Jun</t>
  </si>
  <si>
    <t>Dec</t>
  </si>
  <si>
    <t>Nov</t>
  </si>
  <si>
    <t>Oct</t>
  </si>
  <si>
    <t>Sep</t>
  </si>
  <si>
    <t>Aug</t>
  </si>
  <si>
    <t>Jul</t>
  </si>
  <si>
    <t>effective from</t>
  </si>
  <si>
    <t>Travel to:</t>
  </si>
  <si>
    <t xml:space="preserve">Travel from: </t>
  </si>
  <si>
    <t>Cheque Payable to (for non TFL only):</t>
  </si>
  <si>
    <t>Payroll.</t>
  </si>
  <si>
    <t xml:space="preserve">I agree that in the event of my leaving the company any outstanding balance maybe deducted from my final salary payment. In any event, I undertake to repay the whole of any remaining balance prior to my departure. </t>
  </si>
  <si>
    <t>HR Representative Signature:</t>
  </si>
  <si>
    <t>Season Ticket Valid from:</t>
  </si>
  <si>
    <t xml:space="preserve">Season Ticket Valid to: </t>
  </si>
  <si>
    <t xml:space="preserve">I confirm that I would like to take out an interest free season ticket loan to the value of </t>
  </si>
  <si>
    <t xml:space="preserve">I therefore authorise you make a monthly deduction of  </t>
  </si>
  <si>
    <t xml:space="preserve">I confirm that I will provide proof of purchase for my season ticket  to HR within two months from the receipt of the cheque or receipt of the funds within my pay, I authorise that if I failed to do so  the full amount of my season ticket loan will be deducted from the following months pay.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</si>
</sst>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Verdana"/>
      <family val="2"/>
    </font>
    <font>
      <i/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14" fontId="0" fillId="2" borderId="0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left"/>
      <protection locked="0"/>
    </xf>
    <xf numFmtId="14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/>
    </xf>
    <xf numFmtId="0" fontId="0" fillId="2" borderId="3" xfId="0" applyFill="1" applyBorder="1" applyProtection="1"/>
    <xf numFmtId="14" fontId="6" fillId="2" borderId="7" xfId="0" applyNumberFormat="1" applyFont="1" applyFill="1" applyBorder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0" fontId="10" fillId="2" borderId="0" xfId="0" applyFont="1" applyFill="1" applyProtection="1"/>
    <xf numFmtId="164" fontId="6" fillId="2" borderId="0" xfId="0" applyNumberFormat="1" applyFont="1" applyFill="1" applyAlignment="1" applyProtection="1">
      <alignment horizontal="left"/>
    </xf>
    <xf numFmtId="164" fontId="6" fillId="2" borderId="0" xfId="0" applyNumberFormat="1" applyFont="1" applyFill="1" applyAlignment="1" applyProtection="1"/>
    <xf numFmtId="0" fontId="0" fillId="2" borderId="0" xfId="0" applyFill="1" applyAlignment="1" applyProtection="1">
      <protection locked="0"/>
    </xf>
    <xf numFmtId="0" fontId="6" fillId="2" borderId="0" xfId="0" applyFont="1" applyFill="1" applyAlignment="1" applyProtection="1"/>
    <xf numFmtId="0" fontId="0" fillId="2" borderId="0" xfId="0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9" fillId="2" borderId="1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3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5" fontId="0" fillId="2" borderId="5" xfId="0" applyNumberFormat="1" applyFill="1" applyBorder="1" applyAlignment="1" applyProtection="1">
      <alignment horizontal="left"/>
      <protection locked="0"/>
    </xf>
    <xf numFmtId="165" fontId="0" fillId="2" borderId="6" xfId="0" applyNumberFormat="1" applyFill="1" applyBorder="1" applyAlignment="1" applyProtection="1">
      <alignment horizontal="left"/>
      <protection locked="0"/>
    </xf>
    <xf numFmtId="165" fontId="0" fillId="2" borderId="9" xfId="0" applyNumberForma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64" fontId="12" fillId="2" borderId="1" xfId="0" applyNumberFormat="1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1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546100</xdr:colOff>
      <xdr:row>0</xdr:row>
      <xdr:rowOff>142875</xdr:rowOff>
    </xdr:from>
    <xdr:to>
      <xdr:col>17</xdr:col>
      <xdr:colOff>384327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0933" y="142875"/>
          <a:ext cx="1478643" cy="238125"/>
        </a:xfrm>
        <a:prstGeom prst="rect">
          <a:avLst/>
        </a:prstGeom>
      </xdr:spPr>
    </xdr:pic>
    <xdr:clientData/>
  </xdr:twoCellAnchor>
  <xdr:twoCellAnchor>
    <xdr:from>
      <xdr:col>11</xdr:col>
      <xdr:colOff>342900</xdr:colOff>
      <xdr:row>32</xdr:row>
      <xdr:rowOff>161925</xdr:rowOff>
    </xdr:from>
    <xdr:to>
      <xdr:col>14</xdr:col>
      <xdr:colOff>552450</xdr:colOff>
      <xdr:row>32</xdr:row>
      <xdr:rowOff>161925</xdr:rowOff>
    </xdr:to>
    <xdr:cxnSp macro="">
      <xdr:nvCxnSpPr>
        <xdr:cNvPr id="4" name="Straight Connector 3"/>
        <xdr:cNvCxnSpPr/>
      </xdr:nvCxnSpPr>
      <xdr:spPr>
        <a:xfrm>
          <a:off x="1409700" y="5695950"/>
          <a:ext cx="254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149678</xdr:colOff>
      <xdr:row>35</xdr:row>
      <xdr:rowOff>163286</xdr:rowOff>
    </xdr:from>
    <xdr:to>
      <xdr:col>14</xdr:col>
      <xdr:colOff>440871</xdr:colOff>
      <xdr:row>35</xdr:row>
      <xdr:rowOff>176893</xdr:rowOff>
    </xdr:to>
    <xdr:cxnSp macro="">
      <xdr:nvCxnSpPr>
        <xdr:cNvPr id="5" name="Straight Connector 4"/>
        <xdr:cNvCxnSpPr/>
      </xdr:nvCxnSpPr>
      <xdr:spPr>
        <a:xfrm flipV="1">
          <a:off x="1891392" y="6272893"/>
          <a:ext cx="1719943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447675</xdr:colOff>
      <xdr:row>32</xdr:row>
      <xdr:rowOff>180976</xdr:rowOff>
    </xdr:from>
    <xdr:to>
      <xdr:col>17</xdr:col>
      <xdr:colOff>435429</xdr:colOff>
      <xdr:row>33</xdr:row>
      <xdr:rowOff>0</xdr:rowOff>
    </xdr:to>
    <xdr:cxnSp macro="">
      <xdr:nvCxnSpPr>
        <xdr:cNvPr id="6" name="Straight Connector 5"/>
        <xdr:cNvCxnSpPr/>
      </xdr:nvCxnSpPr>
      <xdr:spPr>
        <a:xfrm>
          <a:off x="4203246" y="5719083"/>
          <a:ext cx="1389290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457200</xdr:colOff>
      <xdr:row>35</xdr:row>
      <xdr:rowOff>163286</xdr:rowOff>
    </xdr:from>
    <xdr:to>
      <xdr:col>17</xdr:col>
      <xdr:colOff>476250</xdr:colOff>
      <xdr:row>35</xdr:row>
      <xdr:rowOff>171451</xdr:rowOff>
    </xdr:to>
    <xdr:cxnSp macro="">
      <xdr:nvCxnSpPr>
        <xdr:cNvPr id="8" name="Straight Connector 7"/>
        <xdr:cNvCxnSpPr/>
      </xdr:nvCxnSpPr>
      <xdr:spPr>
        <a:xfrm flipV="1">
          <a:off x="4212771" y="6272893"/>
          <a:ext cx="1420586" cy="81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S45"/>
  <sheetViews>
    <sheetView showGridLines="0" tabSelected="1" view="pageBreakPreview" zoomScale="90" zoomScaleNormal="90" zoomScaleSheetLayoutView="90" workbookViewId="0">
      <selection activeCell="M33" sqref="M33"/>
    </sheetView>
  </sheetViews>
  <sheetFormatPr defaultRowHeight="15" x14ac:dyDescent="0.25"/>
  <cols>
    <col min="1" max="9" width="9.140625" style="1"/>
    <col min="10" max="10" width="6.140625" style="1" customWidth="1"/>
    <col min="11" max="11" width="14.140625" style="1" customWidth="1"/>
    <col min="12" max="12" width="8.85546875" style="1" customWidth="1"/>
    <col min="13" max="13" width="12.28515625" style="1" customWidth="1"/>
    <col min="14" max="14" width="13.7109375" style="1" customWidth="1"/>
    <col min="15" max="15" width="8.5703125" style="1" customWidth="1"/>
    <col min="16" max="16" width="12.5703125" style="1" customWidth="1"/>
    <col min="17" max="17" width="12" style="1" customWidth="1"/>
    <col min="18" max="18" width="12.28515625" style="1" customWidth="1"/>
    <col min="19" max="19" width="2.42578125" style="1" hidden="1" customWidth="1"/>
    <col min="20" max="22" width="7.5703125" style="1" bestFit="1" customWidth="1"/>
    <col min="23" max="16384" width="9.140625" style="1"/>
  </cols>
  <sheetData>
    <row r="1" spans="11:19" x14ac:dyDescent="0.25">
      <c r="K1" s="2"/>
      <c r="L1" s="2"/>
      <c r="M1" s="2"/>
      <c r="N1" s="2"/>
      <c r="O1" s="2"/>
      <c r="P1" s="2"/>
      <c r="Q1" s="2"/>
      <c r="R1" s="2"/>
      <c r="S1" s="2"/>
    </row>
    <row r="2" spans="11:19" x14ac:dyDescent="0.25">
      <c r="K2" s="2"/>
      <c r="L2" s="2"/>
      <c r="M2" s="2"/>
      <c r="N2" s="2"/>
      <c r="O2" s="2"/>
      <c r="P2" s="2"/>
      <c r="Q2" s="2"/>
      <c r="R2" s="2"/>
      <c r="S2" s="2"/>
    </row>
    <row r="3" spans="11:19" x14ac:dyDescent="0.25">
      <c r="K3" s="2"/>
      <c r="L3" s="2"/>
      <c r="M3" s="2"/>
      <c r="N3" s="2"/>
      <c r="O3" s="2"/>
      <c r="P3" s="2"/>
      <c r="Q3" s="2"/>
      <c r="R3" s="2"/>
      <c r="S3" s="2"/>
    </row>
    <row r="4" spans="11:19" ht="15.75" x14ac:dyDescent="0.25">
      <c r="K4" s="2"/>
      <c r="M4" s="3"/>
      <c r="N4" s="4" t="s">
        <v>25</v>
      </c>
      <c r="O4" s="4"/>
      <c r="P4" s="5"/>
      <c r="Q4" s="2"/>
      <c r="R4" s="2"/>
      <c r="S4" s="2"/>
    </row>
    <row r="5" spans="11:19" x14ac:dyDescent="0.25">
      <c r="K5" s="2"/>
      <c r="L5" s="2"/>
      <c r="M5" s="2"/>
      <c r="N5" s="2"/>
      <c r="O5" s="2"/>
      <c r="P5" s="2"/>
      <c r="Q5" s="2"/>
      <c r="R5" s="2"/>
      <c r="S5" s="2"/>
    </row>
    <row r="6" spans="11:19" x14ac:dyDescent="0.25">
      <c r="K6" s="53" t="s">
        <v>16</v>
      </c>
      <c r="L6" s="53"/>
      <c r="M6" s="40"/>
      <c r="N6" s="41"/>
      <c r="O6" s="41"/>
      <c r="P6" s="41"/>
      <c r="Q6" s="42"/>
      <c r="R6" s="2"/>
      <c r="S6" s="2"/>
    </row>
    <row r="7" spans="11:19" x14ac:dyDescent="0.25">
      <c r="K7" s="53" t="s">
        <v>15</v>
      </c>
      <c r="L7" s="53"/>
      <c r="M7" s="40"/>
      <c r="N7" s="41"/>
      <c r="O7" s="41"/>
      <c r="P7" s="41"/>
      <c r="Q7" s="42"/>
      <c r="R7" s="2"/>
      <c r="S7" s="2"/>
    </row>
    <row r="8" spans="11:19" x14ac:dyDescent="0.25">
      <c r="K8" s="53" t="s">
        <v>14</v>
      </c>
      <c r="L8" s="53"/>
      <c r="M8" s="43"/>
      <c r="N8" s="44"/>
      <c r="O8" s="44"/>
      <c r="P8" s="44"/>
      <c r="Q8" s="45"/>
      <c r="R8" s="2"/>
      <c r="S8" s="2"/>
    </row>
    <row r="9" spans="11:19" x14ac:dyDescent="0.25">
      <c r="K9" s="57" t="s">
        <v>39</v>
      </c>
      <c r="L9" s="58"/>
      <c r="M9" s="55"/>
      <c r="N9" s="56"/>
      <c r="O9" s="56"/>
      <c r="P9" s="56"/>
      <c r="Q9" s="56"/>
      <c r="R9" s="2"/>
      <c r="S9" s="2"/>
    </row>
    <row r="10" spans="11:19" x14ac:dyDescent="0.25">
      <c r="K10" s="34" t="s">
        <v>38</v>
      </c>
      <c r="L10" s="35"/>
      <c r="M10" s="36"/>
      <c r="N10" s="37"/>
      <c r="O10" s="37"/>
      <c r="P10" s="37"/>
      <c r="Q10" s="38"/>
      <c r="R10" s="2"/>
      <c r="S10" s="2"/>
    </row>
    <row r="11" spans="11:19" ht="30" customHeight="1" x14ac:dyDescent="0.25">
      <c r="K11" s="54" t="s">
        <v>40</v>
      </c>
      <c r="L11" s="54"/>
      <c r="M11" s="46"/>
      <c r="N11" s="47"/>
      <c r="O11" s="47"/>
      <c r="P11" s="47"/>
      <c r="Q11" s="48"/>
      <c r="R11" s="2"/>
      <c r="S11" s="2"/>
    </row>
    <row r="12" spans="11:19" x14ac:dyDescent="0.25">
      <c r="K12" s="53" t="s">
        <v>13</v>
      </c>
      <c r="L12" s="53"/>
      <c r="M12" s="18">
        <v>12</v>
      </c>
      <c r="N12" s="19" t="s">
        <v>11</v>
      </c>
      <c r="O12" s="50"/>
      <c r="P12" s="50"/>
      <c r="Q12" s="51"/>
      <c r="R12" s="2"/>
      <c r="S12" s="2"/>
    </row>
    <row r="13" spans="11:19" x14ac:dyDescent="0.25">
      <c r="K13" s="14" t="s">
        <v>44</v>
      </c>
      <c r="L13" s="15"/>
      <c r="M13" s="17">
        <v>42005</v>
      </c>
      <c r="N13" s="13" t="s">
        <v>45</v>
      </c>
      <c r="O13" s="16"/>
      <c r="P13" s="16"/>
      <c r="Q13" s="20">
        <f>EDATE(M13,M12)-1</f>
        <v>42369</v>
      </c>
      <c r="R13" s="2"/>
      <c r="S13" s="2"/>
    </row>
    <row r="14" spans="11:19" x14ac:dyDescent="0.25">
      <c r="K14" s="9"/>
      <c r="L14" s="8"/>
      <c r="M14" s="10"/>
      <c r="N14" s="11"/>
      <c r="O14" s="12"/>
      <c r="P14" s="12"/>
      <c r="Q14" s="10"/>
      <c r="R14" s="2"/>
      <c r="S14" s="2"/>
    </row>
    <row r="15" spans="11:19" x14ac:dyDescent="0.25">
      <c r="K15" s="49" t="s">
        <v>12</v>
      </c>
      <c r="L15" s="49"/>
      <c r="M15" s="21" t="str">
        <f>VLOOKUP(M43,Formulas!A:B,2,FALSE)</f>
        <v xml:space="preserve">January </v>
      </c>
      <c r="N15" s="21">
        <f>IF(M43=12,YEAR(M13)+1,YEAR(M13))</f>
        <v>2015</v>
      </c>
      <c r="O15" s="2"/>
      <c r="P15" s="2"/>
      <c r="Q15" s="2"/>
      <c r="R15" s="2"/>
      <c r="S15" s="2"/>
    </row>
    <row r="16" spans="11:19" x14ac:dyDescent="0.25">
      <c r="K16" s="2"/>
      <c r="L16" s="2"/>
      <c r="M16" s="2"/>
      <c r="N16" s="2"/>
      <c r="O16" s="2"/>
      <c r="P16" s="2"/>
      <c r="Q16" s="2"/>
      <c r="R16" s="2"/>
      <c r="S16" s="2"/>
    </row>
    <row r="17" spans="11:19" x14ac:dyDescent="0.25">
      <c r="K17" s="7" t="s">
        <v>0</v>
      </c>
      <c r="L17" s="30" t="s">
        <v>26</v>
      </c>
      <c r="M17" s="30" t="s">
        <v>27</v>
      </c>
      <c r="N17" s="30" t="s">
        <v>28</v>
      </c>
      <c r="O17" s="30" t="s">
        <v>29</v>
      </c>
      <c r="P17" s="30" t="s">
        <v>4</v>
      </c>
      <c r="Q17" s="30" t="s">
        <v>30</v>
      </c>
      <c r="R17" s="2"/>
      <c r="S17" s="2"/>
    </row>
    <row r="18" spans="11:19" x14ac:dyDescent="0.25">
      <c r="K18" s="7" t="s">
        <v>1</v>
      </c>
      <c r="L18" s="31">
        <f>M8/12</f>
        <v>0</v>
      </c>
      <c r="M18" s="31">
        <f>M8/12</f>
        <v>0</v>
      </c>
      <c r="N18" s="31">
        <f>M8/12</f>
        <v>0</v>
      </c>
      <c r="O18" s="31">
        <f>M8/12</f>
        <v>0</v>
      </c>
      <c r="P18" s="31">
        <f>M8/12</f>
        <v>0</v>
      </c>
      <c r="Q18" s="31">
        <f>M8/12</f>
        <v>0</v>
      </c>
      <c r="R18" s="2"/>
      <c r="S18" s="2"/>
    </row>
    <row r="19" spans="11:19" x14ac:dyDescent="0.25">
      <c r="K19" s="6"/>
      <c r="L19" s="29"/>
      <c r="M19" s="29"/>
      <c r="N19" s="29"/>
      <c r="O19" s="29"/>
      <c r="P19" s="29"/>
      <c r="Q19" s="29"/>
      <c r="R19" s="2"/>
      <c r="S19" s="2"/>
    </row>
    <row r="20" spans="11:19" x14ac:dyDescent="0.25">
      <c r="K20" s="7" t="s">
        <v>0</v>
      </c>
      <c r="L20" s="30" t="s">
        <v>36</v>
      </c>
      <c r="M20" s="30" t="s">
        <v>35</v>
      </c>
      <c r="N20" s="30" t="s">
        <v>34</v>
      </c>
      <c r="O20" s="30" t="s">
        <v>33</v>
      </c>
      <c r="P20" s="30" t="s">
        <v>32</v>
      </c>
      <c r="Q20" s="30" t="s">
        <v>31</v>
      </c>
      <c r="R20" s="2"/>
      <c r="S20" s="2"/>
    </row>
    <row r="21" spans="11:19" x14ac:dyDescent="0.25">
      <c r="K21" s="7" t="s">
        <v>1</v>
      </c>
      <c r="L21" s="31">
        <f>M8/12</f>
        <v>0</v>
      </c>
      <c r="M21" s="31">
        <f>M8/12</f>
        <v>0</v>
      </c>
      <c r="N21" s="31">
        <f>M8/12</f>
        <v>0</v>
      </c>
      <c r="O21" s="31">
        <f>M8/12</f>
        <v>0</v>
      </c>
      <c r="P21" s="31">
        <f>M8/12</f>
        <v>0</v>
      </c>
      <c r="Q21" s="31">
        <f>M8-(L18+M18+N18+O18+P18+L21+Q18+M21+N21+O21+P21)</f>
        <v>0</v>
      </c>
      <c r="R21" s="2"/>
      <c r="S21" s="2"/>
    </row>
    <row r="22" spans="11:19" x14ac:dyDescent="0.25">
      <c r="K22" s="2"/>
      <c r="L22" s="2"/>
      <c r="M22" s="2"/>
      <c r="N22" s="2"/>
      <c r="O22" s="2"/>
      <c r="P22" s="2"/>
      <c r="Q22" s="2"/>
      <c r="R22" s="2"/>
      <c r="S22" s="2"/>
    </row>
    <row r="23" spans="11:19" x14ac:dyDescent="0.25">
      <c r="K23" s="2"/>
      <c r="L23" s="2"/>
      <c r="M23" s="2"/>
      <c r="N23" s="2"/>
      <c r="O23" s="2"/>
      <c r="P23" s="2"/>
      <c r="Q23" s="2"/>
      <c r="R23" s="2"/>
      <c r="S23" s="2"/>
    </row>
    <row r="24" spans="11:19" x14ac:dyDescent="0.25">
      <c r="K24" s="52" t="s">
        <v>46</v>
      </c>
      <c r="L24" s="52"/>
      <c r="M24" s="52"/>
      <c r="N24" s="52"/>
      <c r="O24" s="52"/>
      <c r="P24" s="52"/>
      <c r="Q24" s="52"/>
      <c r="R24" s="25">
        <f>M8</f>
        <v>0</v>
      </c>
      <c r="S24" s="26"/>
    </row>
    <row r="25" spans="11:19" x14ac:dyDescent="0.25">
      <c r="K25" s="27" t="s">
        <v>47</v>
      </c>
      <c r="L25" s="27"/>
      <c r="M25" s="27"/>
      <c r="N25" s="27"/>
      <c r="O25" s="25">
        <f>L18</f>
        <v>0</v>
      </c>
      <c r="P25" s="27" t="s">
        <v>37</v>
      </c>
      <c r="Q25" s="28" t="str">
        <f>M15</f>
        <v xml:space="preserve">January </v>
      </c>
      <c r="R25" s="22">
        <f>N15</f>
        <v>2015</v>
      </c>
    </row>
    <row r="26" spans="11:19" ht="16.5" customHeight="1" x14ac:dyDescent="0.25">
      <c r="K26" s="39" t="s">
        <v>41</v>
      </c>
      <c r="L26" s="39"/>
      <c r="M26" s="39"/>
      <c r="N26" s="39"/>
      <c r="O26" s="39"/>
      <c r="P26" s="39"/>
      <c r="Q26" s="39"/>
      <c r="R26" s="39"/>
      <c r="S26" s="32"/>
    </row>
    <row r="27" spans="11:19" ht="15" customHeight="1" x14ac:dyDescent="0.25">
      <c r="K27" s="33"/>
      <c r="L27" s="33"/>
      <c r="M27" s="33"/>
      <c r="N27" s="33"/>
      <c r="O27" s="33"/>
      <c r="P27" s="33"/>
      <c r="Q27" s="33"/>
      <c r="R27" s="33"/>
      <c r="S27" s="32"/>
    </row>
    <row r="28" spans="11:19" ht="53.25" customHeight="1" x14ac:dyDescent="0.25">
      <c r="K28" s="59" t="s">
        <v>48</v>
      </c>
      <c r="L28" s="59"/>
      <c r="M28" s="59"/>
      <c r="N28" s="59"/>
      <c r="O28" s="59"/>
      <c r="P28" s="59"/>
      <c r="Q28" s="59"/>
      <c r="R28" s="59"/>
      <c r="S28" s="32"/>
    </row>
    <row r="29" spans="11:19" ht="16.5" customHeight="1" x14ac:dyDescent="0.25">
      <c r="K29" s="33"/>
      <c r="L29" s="33"/>
      <c r="M29" s="33"/>
      <c r="N29" s="33"/>
      <c r="O29" s="33"/>
      <c r="P29" s="33"/>
      <c r="Q29" s="33"/>
      <c r="R29" s="33"/>
      <c r="S29" s="32"/>
    </row>
    <row r="30" spans="11:19" ht="28.5" customHeight="1" x14ac:dyDescent="0.25">
      <c r="K30" s="39" t="s">
        <v>42</v>
      </c>
      <c r="L30" s="39"/>
      <c r="M30" s="39"/>
      <c r="N30" s="39"/>
      <c r="O30" s="39"/>
      <c r="P30" s="39"/>
      <c r="Q30" s="39"/>
      <c r="R30" s="39"/>
      <c r="S30" s="32"/>
    </row>
    <row r="31" spans="11:19" x14ac:dyDescent="0.25">
      <c r="K31" s="39"/>
      <c r="L31" s="39"/>
      <c r="M31" s="39"/>
      <c r="N31" s="39"/>
      <c r="O31" s="39"/>
      <c r="P31" s="39"/>
      <c r="Q31" s="39"/>
      <c r="R31" s="39"/>
      <c r="S31" s="2"/>
    </row>
    <row r="32" spans="11:19" x14ac:dyDescent="0.25">
      <c r="K32" s="2"/>
      <c r="L32" s="2"/>
      <c r="M32" s="2"/>
      <c r="N32" s="2"/>
      <c r="O32" s="2"/>
      <c r="P32" s="2"/>
      <c r="Q32" s="2"/>
      <c r="R32" s="2"/>
      <c r="S32" s="2"/>
    </row>
    <row r="33" spans="7:19" x14ac:dyDescent="0.25">
      <c r="K33" s="2" t="s">
        <v>24</v>
      </c>
      <c r="L33" s="8"/>
      <c r="M33" s="8"/>
      <c r="N33" s="8"/>
      <c r="O33" s="2"/>
      <c r="P33" s="2" t="s">
        <v>19</v>
      </c>
      <c r="Q33" s="2"/>
      <c r="R33" s="2"/>
      <c r="S33" s="2"/>
    </row>
    <row r="34" spans="7:19" x14ac:dyDescent="0.25">
      <c r="K34" s="2"/>
      <c r="L34" s="2"/>
      <c r="M34" s="2"/>
      <c r="N34" s="2"/>
      <c r="O34" s="2"/>
      <c r="P34" s="2"/>
      <c r="Q34" s="2"/>
      <c r="R34" s="2"/>
      <c r="S34" s="2"/>
    </row>
    <row r="35" spans="7:19" x14ac:dyDescent="0.25">
      <c r="K35" s="2"/>
      <c r="L35" s="2"/>
      <c r="M35" s="2"/>
      <c r="N35" s="2"/>
      <c r="O35" s="2"/>
      <c r="P35" s="2"/>
      <c r="Q35" s="2"/>
      <c r="R35" s="2"/>
      <c r="S35" s="2"/>
    </row>
    <row r="36" spans="7:19" x14ac:dyDescent="0.25">
      <c r="K36" s="2" t="s">
        <v>43</v>
      </c>
      <c r="L36" s="2"/>
      <c r="M36" s="2"/>
      <c r="N36" s="2"/>
      <c r="O36" s="2"/>
      <c r="P36" s="2" t="s">
        <v>20</v>
      </c>
      <c r="Q36" s="2"/>
      <c r="R36" s="2"/>
      <c r="S36" s="2"/>
    </row>
    <row r="37" spans="7:19" x14ac:dyDescent="0.25">
      <c r="K37" s="2"/>
      <c r="L37" s="2"/>
      <c r="M37" s="2"/>
      <c r="N37" s="2"/>
      <c r="O37" s="2"/>
      <c r="P37" s="2"/>
      <c r="Q37" s="2"/>
      <c r="R37" s="2"/>
      <c r="S37" s="2"/>
    </row>
    <row r="38" spans="7:19" x14ac:dyDescent="0.25">
      <c r="K38" s="2"/>
      <c r="L38" s="2"/>
      <c r="M38" s="2"/>
      <c r="N38" s="2"/>
      <c r="O38" s="2"/>
      <c r="P38" s="2"/>
      <c r="Q38" s="2"/>
      <c r="R38" s="2"/>
      <c r="S38" s="2"/>
    </row>
    <row r="39" spans="7:19" x14ac:dyDescent="0.25">
      <c r="K39" s="6" t="s">
        <v>22</v>
      </c>
      <c r="L39" s="2"/>
      <c r="M39" s="2"/>
      <c r="N39" s="2"/>
      <c r="O39" s="2"/>
      <c r="P39" s="2"/>
      <c r="Q39" s="2"/>
      <c r="R39" s="2"/>
      <c r="S39" s="2"/>
    </row>
    <row r="40" spans="7:19" x14ac:dyDescent="0.25">
      <c r="K40" s="2"/>
      <c r="L40" s="2"/>
      <c r="M40" s="2"/>
      <c r="N40" s="2"/>
      <c r="O40" s="2"/>
      <c r="P40" s="2"/>
      <c r="Q40" s="2"/>
      <c r="R40" s="2"/>
      <c r="S40" s="2"/>
    </row>
    <row r="41" spans="7:19" x14ac:dyDescent="0.25">
      <c r="K41" s="6" t="s">
        <v>21</v>
      </c>
      <c r="L41" s="2"/>
      <c r="M41" s="2"/>
      <c r="N41" s="2"/>
      <c r="O41" s="2"/>
      <c r="P41" s="2"/>
      <c r="Q41" s="2"/>
      <c r="R41" s="2"/>
      <c r="S41" s="2"/>
    </row>
    <row r="42" spans="7:19" x14ac:dyDescent="0.25">
      <c r="G42" s="61"/>
      <c r="H42" s="61"/>
      <c r="I42" s="61"/>
      <c r="J42" s="61"/>
      <c r="K42" s="62" t="s">
        <v>23</v>
      </c>
      <c r="L42" s="61"/>
      <c r="M42" s="61"/>
      <c r="N42" s="61"/>
      <c r="O42" s="61"/>
      <c r="P42" s="61"/>
      <c r="Q42" s="61"/>
      <c r="R42" s="61"/>
      <c r="S42" s="61"/>
    </row>
    <row r="43" spans="7:19" x14ac:dyDescent="0.25">
      <c r="G43" s="61"/>
      <c r="H43" s="61"/>
      <c r="I43" s="61"/>
      <c r="J43" s="61"/>
      <c r="K43" s="63">
        <f>DAY(M13)</f>
        <v>1</v>
      </c>
      <c r="L43" s="64">
        <f>IF(K43&gt;10,1,2)</f>
        <v>2</v>
      </c>
      <c r="M43" s="64">
        <f>IF(L43=2,MONTH(M13),MONTH(M13)+1)</f>
        <v>1</v>
      </c>
      <c r="N43" s="64">
        <f>YEAR(M13)</f>
        <v>2015</v>
      </c>
      <c r="O43" s="65"/>
      <c r="P43" s="66"/>
      <c r="Q43" s="66"/>
      <c r="R43" s="61"/>
      <c r="S43" s="61"/>
    </row>
    <row r="44" spans="7:19" x14ac:dyDescent="0.25">
      <c r="G44" s="61"/>
      <c r="H44" s="61"/>
      <c r="I44" s="61"/>
      <c r="J44" s="61"/>
      <c r="K44" s="65"/>
      <c r="L44" s="65"/>
      <c r="M44" s="65"/>
      <c r="N44" s="65"/>
      <c r="O44" s="65"/>
      <c r="P44" s="61"/>
      <c r="Q44" s="61"/>
      <c r="R44" s="61"/>
      <c r="S44" s="61"/>
    </row>
    <row r="45" spans="7:19" x14ac:dyDescent="0.25">
      <c r="K45" s="60"/>
      <c r="L45" s="60"/>
      <c r="M45" s="60"/>
      <c r="N45" s="60"/>
      <c r="O45" s="60"/>
      <c r="P45" s="60"/>
      <c r="Q45" s="60"/>
      <c r="R45" s="60"/>
    </row>
  </sheetData>
  <customSheetViews>
    <customSheetView guid="{60227CDC-C5D6-4324-862E-830298F23B7D}">
      <selection activeCell="A48" sqref="A1:I48"/>
      <pageMargins left="2.7559055118110239E-2" right="0.27559055118110237" top="0.74803149606299213" bottom="0.74803149606299213" header="0.31496062992125984" footer="0.31496062992125984"/>
      <pageSetup paperSize="9" orientation="portrait" horizontalDpi="4294967295" verticalDpi="4294967295" r:id="rId1"/>
    </customSheetView>
  </customSheetViews>
  <mergeCells count="19">
    <mergeCell ref="K30:R31"/>
    <mergeCell ref="K28:R28"/>
    <mergeCell ref="M6:Q6"/>
    <mergeCell ref="K15:L15"/>
    <mergeCell ref="O12:Q12"/>
    <mergeCell ref="K24:Q24"/>
    <mergeCell ref="K8:L8"/>
    <mergeCell ref="K12:L12"/>
    <mergeCell ref="K11:L11"/>
    <mergeCell ref="K7:L7"/>
    <mergeCell ref="K6:L6"/>
    <mergeCell ref="M9:Q9"/>
    <mergeCell ref="K9:L9"/>
    <mergeCell ref="K10:L10"/>
    <mergeCell ref="M10:Q10"/>
    <mergeCell ref="K26:R26"/>
    <mergeCell ref="M7:Q7"/>
    <mergeCell ref="M8:Q8"/>
    <mergeCell ref="M11:Q11"/>
  </mergeCells>
  <pageMargins left="3.937007874015748E-2" right="3.937007874015748E-2" top="0.74803149606299213" bottom="0.74803149606299213" header="0.31496062992125984" footer="0.31496062992125984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XFD1048576"/>
    </sheetView>
  </sheetViews>
  <sheetFormatPr defaultRowHeight="15" x14ac:dyDescent="0.25"/>
  <cols>
    <col min="1" max="1" width="9.140625" style="23"/>
    <col min="2" max="2" width="9.7109375" style="23" customWidth="1"/>
    <col min="3" max="16384" width="9.140625" style="23"/>
  </cols>
  <sheetData>
    <row r="1" spans="1:2" x14ac:dyDescent="0.25">
      <c r="A1" s="23">
        <v>1</v>
      </c>
      <c r="B1" s="23" t="s">
        <v>18</v>
      </c>
    </row>
    <row r="2" spans="1:2" x14ac:dyDescent="0.25">
      <c r="A2" s="23">
        <v>2</v>
      </c>
      <c r="B2" s="23" t="s">
        <v>17</v>
      </c>
    </row>
    <row r="3" spans="1:2" x14ac:dyDescent="0.25">
      <c r="A3" s="23">
        <v>3</v>
      </c>
      <c r="B3" s="23" t="s">
        <v>2</v>
      </c>
    </row>
    <row r="4" spans="1:2" x14ac:dyDescent="0.25">
      <c r="A4" s="23">
        <v>4</v>
      </c>
      <c r="B4" s="23" t="s">
        <v>3</v>
      </c>
    </row>
    <row r="5" spans="1:2" x14ac:dyDescent="0.25">
      <c r="A5" s="23">
        <v>5</v>
      </c>
      <c r="B5" s="23" t="s">
        <v>4</v>
      </c>
    </row>
    <row r="6" spans="1:2" x14ac:dyDescent="0.25">
      <c r="A6" s="23">
        <v>6</v>
      </c>
      <c r="B6" s="23" t="s">
        <v>5</v>
      </c>
    </row>
    <row r="7" spans="1:2" x14ac:dyDescent="0.25">
      <c r="A7" s="23">
        <v>7</v>
      </c>
      <c r="B7" s="23" t="s">
        <v>6</v>
      </c>
    </row>
    <row r="8" spans="1:2" x14ac:dyDescent="0.25">
      <c r="A8" s="23">
        <v>8</v>
      </c>
      <c r="B8" s="23" t="s">
        <v>7</v>
      </c>
    </row>
    <row r="9" spans="1:2" x14ac:dyDescent="0.25">
      <c r="A9" s="23">
        <v>9</v>
      </c>
      <c r="B9" s="23" t="s">
        <v>8</v>
      </c>
    </row>
    <row r="10" spans="1:2" x14ac:dyDescent="0.25">
      <c r="A10" s="23">
        <v>10</v>
      </c>
      <c r="B10" s="23" t="s">
        <v>9</v>
      </c>
    </row>
    <row r="11" spans="1:2" x14ac:dyDescent="0.25">
      <c r="A11" s="23">
        <v>11</v>
      </c>
      <c r="B11" s="23" t="s">
        <v>10</v>
      </c>
    </row>
    <row r="12" spans="1:2" x14ac:dyDescent="0.25">
      <c r="A12" s="23">
        <v>12</v>
      </c>
      <c r="B12" s="23" t="s">
        <v>18</v>
      </c>
    </row>
    <row r="13" spans="1:2" x14ac:dyDescent="0.25">
      <c r="A13" s="24"/>
      <c r="B13" s="24"/>
    </row>
    <row r="14" spans="1:2" x14ac:dyDescent="0.25">
      <c r="A14" s="24"/>
      <c r="B14" s="24"/>
    </row>
    <row r="15" spans="1:2" x14ac:dyDescent="0.25">
      <c r="A15" s="24"/>
      <c r="B15" s="24"/>
    </row>
  </sheetData>
  <sheetProtection algorithmName="SHA-512" hashValue="f8meUm4sxLvg7tv3v9epuIvloMc+Q9T7/rMAU0mghLqGfdSll3SelAa+supS+uMoaqV2QuFbJcFrbyz9X7We0A==" saltValue="JvWpWP7jq98oog4d2uTkxA==" spinCount="100000" sheet="1" objects="1" scenarios="1"/>
  <customSheetViews>
    <customSheetView guid="{60227CDC-C5D6-4324-862E-830298F23B7D}">
      <selection sqref="A1:XFD1048576"/>
      <pageMargins left="0.7" right="0.7" top="0.75" bottom="0.75" header="0.3" footer="0.3"/>
      <pageSetup paperSize="9" orientation="portrait" horizontalDpi="4294967295" verticalDpi="4294967295" r:id="rId1"/>
    </customSheetView>
  </customSheetView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C9C7FC749FC24CB6344C9BD5C7FA57" ma:contentTypeVersion="0" ma:contentTypeDescription="Create a new document." ma:contentTypeScope="" ma:versionID="cdd967378bf1b8e752e6fb768774c5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5CBB64-9262-447E-AD61-84D6C712213A}"/>
</file>

<file path=customXml/itemProps2.xml><?xml version="1.0" encoding="utf-8"?>
<ds:datastoreItem xmlns:ds="http://schemas.openxmlformats.org/officeDocument/2006/customXml" ds:itemID="{1CB8315C-0953-491F-AEB6-1263235C5EC9}"/>
</file>

<file path=customXml/itemProps3.xml><?xml version="1.0" encoding="utf-8"?>
<ds:datastoreItem xmlns:ds="http://schemas.openxmlformats.org/officeDocument/2006/customXml" ds:itemID="{B7C39BE7-5618-467E-A18D-85177D2CD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Season Ticket Loan Form </vt:lpstr>
      <vt:lpstr>Formulas</vt:lpstr>
      <vt:lpstr>'Season Ticket Loan Form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AMV BBDO Season Ticket Loan Form 2017</dc:title>
  <dc:creator>Abigail Skinner</dc:creator>
  <cp:lastModifiedBy>Abigail Skinner</cp:lastModifiedBy>
  <cp:lastPrinted>2015-09-03T09:42:57Z</cp:lastPrinted>
  <dcterms:created xsi:type="dcterms:W3CDTF">2015-04-15T09:59:16Z</dcterms:created>
  <dcterms:modified xsi:type="dcterms:W3CDTF">2015-09-03T09:46:09Z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0x010100C7C9C7FC749FC24CB6344C9BD5C7FA57</vt:lpwstr>
  </property>
  <property fmtid="{D5CDD505-2E9C-101B-9397-08002B2CF9AE}" pid="3" name="Order">
    <vt:r8>33900</vt:r8>
  </property>
</Properties>
</file>